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32960" windowHeight="19920" tabRatio="644"/>
  </bookViews>
  <sheets>
    <sheet name="Instructions" sheetId="8" r:id="rId1"/>
    <sheet name="Total" sheetId="5" r:id="rId2"/>
    <sheet name="Day 1" sheetId="1" r:id="rId3"/>
    <sheet name="Day 2" sheetId="2" r:id="rId4"/>
    <sheet name="Day 3" sheetId="4" r:id="rId5"/>
    <sheet name="Day 4" sheetId="7" r:id="rId6"/>
    <sheet name="Day 5" sheetId="11" r:id="rId7"/>
    <sheet name="Day 6" sheetId="12" r:id="rId8"/>
    <sheet name="Day 7" sheetId="13" r:id="rId9"/>
    <sheet name="Day 8" sheetId="14" r:id="rId10"/>
    <sheet name="Day 9" sheetId="15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E3" i="5"/>
  <c r="F3" i="5"/>
  <c r="G3" i="5"/>
  <c r="D3" i="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C17" i="15"/>
  <c r="B17" i="15"/>
  <c r="A17" i="15"/>
  <c r="C16" i="15"/>
  <c r="B16" i="15"/>
  <c r="A16" i="15"/>
  <c r="C15" i="15"/>
  <c r="B15" i="15"/>
  <c r="A15" i="15"/>
  <c r="C14" i="15"/>
  <c r="B14" i="15"/>
  <c r="A14" i="15"/>
  <c r="C13" i="15"/>
  <c r="B13" i="15"/>
  <c r="A13" i="15"/>
  <c r="C12" i="15"/>
  <c r="B12" i="15"/>
  <c r="A12" i="15"/>
  <c r="C11" i="15"/>
  <c r="B11" i="15"/>
  <c r="A11" i="15"/>
  <c r="C10" i="15"/>
  <c r="B10" i="15"/>
  <c r="A10" i="15"/>
  <c r="C9" i="15"/>
  <c r="B9" i="15"/>
  <c r="A9" i="15"/>
  <c r="C8" i="15"/>
  <c r="B8" i="15"/>
  <c r="A8" i="15"/>
  <c r="C7" i="15"/>
  <c r="B7" i="15"/>
  <c r="A7" i="15"/>
  <c r="C6" i="15"/>
  <c r="B6" i="15"/>
  <c r="A6" i="15"/>
  <c r="C5" i="15"/>
  <c r="B5" i="15"/>
  <c r="A5" i="15"/>
  <c r="C4" i="15"/>
  <c r="B4" i="15"/>
  <c r="A4" i="15"/>
  <c r="C3" i="15"/>
  <c r="B3" i="15"/>
  <c r="A3" i="15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C17" i="14"/>
  <c r="B17" i="14"/>
  <c r="A17" i="14"/>
  <c r="C16" i="14"/>
  <c r="B16" i="14"/>
  <c r="A16" i="14"/>
  <c r="C15" i="14"/>
  <c r="B15" i="14"/>
  <c r="A15" i="14"/>
  <c r="C14" i="14"/>
  <c r="B14" i="14"/>
  <c r="A14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8" i="14"/>
  <c r="B8" i="14"/>
  <c r="A8" i="14"/>
  <c r="C7" i="14"/>
  <c r="B7" i="14"/>
  <c r="A7" i="14"/>
  <c r="C6" i="14"/>
  <c r="B6" i="14"/>
  <c r="A6" i="14"/>
  <c r="C5" i="14"/>
  <c r="B5" i="14"/>
  <c r="A5" i="14"/>
  <c r="C4" i="14"/>
  <c r="B4" i="14"/>
  <c r="A4" i="14"/>
  <c r="C3" i="14"/>
  <c r="B3" i="14"/>
  <c r="A3" i="14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B6" i="13"/>
  <c r="A6" i="13"/>
  <c r="C5" i="13"/>
  <c r="B5" i="13"/>
  <c r="A5" i="13"/>
  <c r="C4" i="13"/>
  <c r="B4" i="13"/>
  <c r="A4" i="13"/>
  <c r="C3" i="13"/>
  <c r="B3" i="13"/>
  <c r="A3" i="13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A8" i="12"/>
  <c r="C7" i="12"/>
  <c r="B7" i="12"/>
  <c r="A7" i="12"/>
  <c r="C6" i="12"/>
  <c r="B6" i="12"/>
  <c r="A6" i="12"/>
  <c r="C5" i="12"/>
  <c r="B5" i="12"/>
  <c r="A5" i="12"/>
  <c r="C4" i="12"/>
  <c r="B4" i="12"/>
  <c r="A4" i="12"/>
  <c r="C3" i="12"/>
  <c r="B3" i="12"/>
  <c r="A3" i="12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B5" i="11"/>
  <c r="A5" i="11"/>
  <c r="C4" i="11"/>
  <c r="B4" i="11"/>
  <c r="A4" i="11"/>
  <c r="C3" i="11"/>
  <c r="B3" i="11"/>
  <c r="A3" i="11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C4" i="7"/>
  <c r="B4" i="7"/>
  <c r="A4" i="7"/>
  <c r="C3" i="7"/>
  <c r="B3" i="7"/>
  <c r="A3" i="7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B3" i="4"/>
  <c r="C3" i="4"/>
  <c r="A3" i="4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B3" i="2"/>
  <c r="C3" i="2"/>
  <c r="A3" i="2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B3" i="1"/>
  <c r="C3" i="1"/>
  <c r="A3" i="1"/>
</calcChain>
</file>

<file path=xl/sharedStrings.xml><?xml version="1.0" encoding="utf-8"?>
<sst xmlns="http://schemas.openxmlformats.org/spreadsheetml/2006/main" count="141" uniqueCount="61">
  <si>
    <t>Jacob</t>
  </si>
  <si>
    <t>Mason</t>
  </si>
  <si>
    <t>William</t>
  </si>
  <si>
    <t>Jayden</t>
  </si>
  <si>
    <t>Noah</t>
  </si>
  <si>
    <t>Michael</t>
  </si>
  <si>
    <t>Ethan</t>
  </si>
  <si>
    <t>Alexander</t>
  </si>
  <si>
    <t>Aiden</t>
  </si>
  <si>
    <t>Daniel</t>
  </si>
  <si>
    <t>Sophia</t>
  </si>
  <si>
    <t>Isabella</t>
  </si>
  <si>
    <t>Emma</t>
  </si>
  <si>
    <t>Olvia</t>
  </si>
  <si>
    <t>Ava</t>
  </si>
  <si>
    <t>Emily</t>
  </si>
  <si>
    <t>Abigail</t>
  </si>
  <si>
    <t>Madison</t>
  </si>
  <si>
    <t>Mia</t>
  </si>
  <si>
    <t>Chloe</t>
  </si>
  <si>
    <t>Smith</t>
  </si>
  <si>
    <t>Jones</t>
  </si>
  <si>
    <t>Taylor</t>
  </si>
  <si>
    <t>Brown</t>
  </si>
  <si>
    <t>Williams</t>
  </si>
  <si>
    <t>Wilson</t>
  </si>
  <si>
    <t>Johnson</t>
  </si>
  <si>
    <t>Davies</t>
  </si>
  <si>
    <t>Robinson</t>
  </si>
  <si>
    <t>Wright</t>
  </si>
  <si>
    <t>Thompson</t>
  </si>
  <si>
    <t>Evans</t>
  </si>
  <si>
    <t>Walker</t>
  </si>
  <si>
    <t>White</t>
  </si>
  <si>
    <t>Roberts</t>
  </si>
  <si>
    <t>Green</t>
  </si>
  <si>
    <t>Hall</t>
  </si>
  <si>
    <t>Wood</t>
  </si>
  <si>
    <t>Jackson</t>
  </si>
  <si>
    <t>Clarke</t>
  </si>
  <si>
    <t>First Name</t>
  </si>
  <si>
    <t>Last Name</t>
  </si>
  <si>
    <t>A-level</t>
  </si>
  <si>
    <t>B-level</t>
  </si>
  <si>
    <t>C-level</t>
  </si>
  <si>
    <t>D/F-level</t>
  </si>
  <si>
    <t>Faction</t>
  </si>
  <si>
    <t>Progressive</t>
  </si>
  <si>
    <t>Conservative</t>
  </si>
  <si>
    <t>Indeterminate</t>
  </si>
  <si>
    <t>TOTAL</t>
  </si>
  <si>
    <t>GRADE SPREAD =</t>
  </si>
  <si>
    <t xml:space="preserve">GRADE MINIMUM = </t>
  </si>
  <si>
    <t xml:space="preserve">ADJUSTED </t>
  </si>
  <si>
    <t>FINAL GRADE</t>
  </si>
  <si>
    <t xml:space="preserve">MOVE THE SLIDERS BELOW </t>
  </si>
  <si>
    <t>TO ADJUST THE FINAL GRADES</t>
  </si>
  <si>
    <t>GT</t>
  </si>
  <si>
    <t>LT</t>
  </si>
  <si>
    <t>SUM</t>
  </si>
  <si>
    <t>THESE ARE USED FOR 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</si>
</sst>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24"/>
      <color theme="1"/>
      <name val="Calibri"/>
      <scheme val="minor"/>
    </font>
    <font>
      <b/>
      <sz val="24"/>
      <color theme="0"/>
      <name val="Calibri"/>
      <scheme val="minor"/>
    </font>
    <font>
      <sz val="24"/>
      <color theme="0"/>
      <name val="Calibri"/>
      <scheme val="minor"/>
    </font>
    <font>
      <b/>
      <sz val="24"/>
      <color theme="0" tint="-0.49998474074526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0" fillId="2" borderId="0" xfId="0" applyFill="1"/>
    <xf numFmtId="0" fontId="1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4" fillId="0" borderId="0" xfId="0" applyFont="1" applyAlignment="1">
      <alignment horizontal="center"/>
    </xf>
    <xf numFmtId="0" fontId="8" fillId="2" borderId="0" xfId="0" applyFont="1" applyFill="1"/>
    <xf numFmtId="164" fontId="4" fillId="0" borderId="0" xfId="0" applyNumberFormat="1" applyFont="1" applyAlignment="1">
      <alignment horizontal="center"/>
    </xf>
    <xf numFmtId="0" fontId="0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Total!$X$4:$X$23</c:f>
              <c:numCache>
                <c:formatCode>General</c:formatCode>
                <c:ptCount val="20"/>
                <c:pt idx="0">
                  <c:v>95.0</c:v>
                </c:pt>
                <c:pt idx="1">
                  <c:v>90.0</c:v>
                </c:pt>
                <c:pt idx="2">
                  <c:v>85.0</c:v>
                </c:pt>
                <c:pt idx="3">
                  <c:v>80.0</c:v>
                </c:pt>
                <c:pt idx="4">
                  <c:v>75.0</c:v>
                </c:pt>
                <c:pt idx="5">
                  <c:v>70.0</c:v>
                </c:pt>
                <c:pt idx="6">
                  <c:v>65.0</c:v>
                </c:pt>
                <c:pt idx="7">
                  <c:v>60.0</c:v>
                </c:pt>
                <c:pt idx="8">
                  <c:v>55.0</c:v>
                </c:pt>
                <c:pt idx="9">
                  <c:v>50.0</c:v>
                </c:pt>
                <c:pt idx="10">
                  <c:v>45.0</c:v>
                </c:pt>
                <c:pt idx="11">
                  <c:v>40.0</c:v>
                </c:pt>
                <c:pt idx="12">
                  <c:v>35.0</c:v>
                </c:pt>
                <c:pt idx="13">
                  <c:v>30.0</c:v>
                </c:pt>
                <c:pt idx="14">
                  <c:v>25.0</c:v>
                </c:pt>
                <c:pt idx="15">
                  <c:v>20.0</c:v>
                </c:pt>
                <c:pt idx="16">
                  <c:v>15.0</c:v>
                </c:pt>
                <c:pt idx="17">
                  <c:v>10.0</c:v>
                </c:pt>
                <c:pt idx="18">
                  <c:v>5.0</c:v>
                </c:pt>
                <c:pt idx="19">
                  <c:v>0.0</c:v>
                </c:pt>
              </c:numCache>
            </c:numRef>
          </c:cat>
          <c:val>
            <c:numRef>
              <c:f>Total!$Y$4:$Y$23</c:f>
              <c:numCache>
                <c:formatCode>General</c:formatCode>
                <c:ptCount val="20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4.0</c:v>
                </c:pt>
                <c:pt idx="4">
                  <c:v>4.0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2003464"/>
        <c:axId val="2122006344"/>
      </c:barChart>
      <c:catAx>
        <c:axId val="212200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2006344"/>
        <c:crosses val="autoZero"/>
        <c:auto val="1"/>
        <c:lblAlgn val="ctr"/>
        <c:lblOffset val="100"/>
        <c:noMultiLvlLbl val="0"/>
      </c:catAx>
      <c:valAx>
        <c:axId val="2122006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003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$N$6" horiz="1" max="500" min="100" page="10" val="336"/>
</file>

<file path=xl/ctrlProps/ctrlProp2.xml><?xml version="1.0" encoding="utf-8"?>
<formControlPr xmlns="http://schemas.microsoft.com/office/spreadsheetml/2009/9/main" objectType="Scroll" dx="16" fmlaLink="$N$11" horiz="1" max="100" min="10" page="10" val="46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101600</xdr:rowOff>
    </xdr:from>
    <xdr:to>
      <xdr:col>12</xdr:col>
      <xdr:colOff>800100</xdr:colOff>
      <xdr:row>45</xdr:row>
      <xdr:rowOff>76200</xdr:rowOff>
    </xdr:to>
    <xdr:sp macro="" textlink="">
      <xdr:nvSpPr>
        <xdr:cNvPr id="2" name="TextBox 1"/>
        <xdr:cNvSpPr txBox="1"/>
      </xdr:nvSpPr>
      <xdr:spPr>
        <a:xfrm>
          <a:off x="609600" y="292100"/>
          <a:ext cx="10096500" cy="835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GRADING</a:t>
          </a:r>
          <a:r>
            <a:rPr lang="en-US" sz="1800" b="1" baseline="0"/>
            <a:t> REACTING GAME DISCUSSIONS - </a:t>
          </a:r>
          <a:r>
            <a:rPr lang="en-US" sz="1800"/>
            <a:t>A. Crider (Elon University)</a:t>
          </a:r>
        </a:p>
        <a:p>
          <a:r>
            <a:rPr lang="en-US" sz="1800"/>
            <a:t>v.</a:t>
          </a:r>
          <a:r>
            <a:rPr lang="en-US" sz="1800" baseline="0"/>
            <a:t> 2012.08.24</a:t>
          </a:r>
        </a:p>
        <a:p>
          <a:r>
            <a:rPr lang="en-US" sz="1800" baseline="0"/>
            <a:t>v. 2013.02.25 - Corrected formulae in column H of Total worksheet.</a:t>
          </a:r>
          <a:endParaRPr lang="en-US" sz="1800"/>
        </a:p>
        <a:p>
          <a:endParaRPr lang="en-US" sz="1800"/>
        </a:p>
        <a:p>
          <a:r>
            <a:rPr lang="en-US" sz="1800"/>
            <a:t>This spreadsheet</a:t>
          </a:r>
          <a:r>
            <a:rPr lang="en-US" sz="1800" baseline="0"/>
            <a:t> is a template using fake names to demonstrate one method for assigning classroom discussion grades in a Reacting to the Past game. It can easily be edited to include your own student names and to grade yourown classes. </a:t>
          </a:r>
          <a:r>
            <a:rPr lang="en-US" sz="1800"/>
            <a:t>I grade my student</a:t>
          </a:r>
          <a:r>
            <a:rPr lang="en-US" sz="1800" baseline="0"/>
            <a:t> comments using the following simplistic rubric:</a:t>
          </a:r>
        </a:p>
        <a:p>
          <a:endParaRPr lang="en-US" sz="1800" baseline="0"/>
        </a:p>
        <a:p>
          <a:pPr lvl="1"/>
          <a:r>
            <a:rPr lang="en-US" sz="1800" baseline="0"/>
            <a:t>A-level (4 points) - Correct, unexpected, and amazing comments.</a:t>
          </a:r>
        </a:p>
        <a:p>
          <a:pPr lvl="1"/>
          <a:r>
            <a:rPr lang="en-US" sz="1800" baseline="0"/>
            <a:t>B-level (2 points) - Correct, expected comments.</a:t>
          </a:r>
        </a:p>
        <a:p>
          <a:pPr lvl="1"/>
          <a:r>
            <a:rPr lang="en-US" sz="1800" baseline="0"/>
            <a:t>C-level (1 point) - Correct, reiterated comments.</a:t>
          </a:r>
        </a:p>
        <a:p>
          <a:pPr lvl="1"/>
          <a:r>
            <a:rPr lang="en-US" sz="1800" baseline="0"/>
            <a:t>D/F-level (-2 points) - Factually incorrect, off-topic, or out-of-character comments.</a:t>
          </a:r>
        </a:p>
        <a:p>
          <a:pPr lvl="0"/>
          <a:endParaRPr lang="en-US" sz="1800" baseline="0"/>
        </a:p>
        <a:p>
          <a:pPr lvl="0"/>
          <a:r>
            <a:rPr lang="en-US" sz="1800" baseline="0"/>
            <a:t>To help keep score during class, you can print off a blank roster and put dots in the appropriate box for each student. You can then enter these scores into this spreadsheet after class.</a:t>
          </a:r>
        </a:p>
        <a:p>
          <a:pPr lvl="0"/>
          <a:endParaRPr lang="en-US" sz="1800" baseline="0"/>
        </a:p>
        <a:p>
          <a:pPr lvl="0"/>
          <a:r>
            <a:rPr lang="en-US" sz="1800" baseline="0"/>
            <a:t>If you need to add additional days, right-click on an existing Day tab, select "Move or Copy...", then select "(move to end)" and check "Create a Copy".</a:t>
          </a:r>
        </a:p>
        <a:p>
          <a:pPr lvl="0"/>
          <a:endParaRPr lang="en-US" sz="1800" baseline="0"/>
        </a:p>
        <a:p>
          <a:pPr lvl="0"/>
          <a:r>
            <a:rPr lang="en-US" sz="1800" baseline="0"/>
            <a:t>The Total tab is for keeping track of all of the grades. If you add additional days, you will need to add these in to the new totals.</a:t>
          </a:r>
        </a:p>
        <a:p>
          <a:pPr lvl="0"/>
          <a:endParaRPr lang="en-US" sz="1800" baseline="0"/>
        </a:p>
        <a:p>
          <a:pPr lvl="0"/>
          <a:r>
            <a:rPr lang="en-US" sz="1800" baseline="0"/>
            <a:t>To calculate the Adjusted Final Grade, move the two sliders on the Total tab until you have a grade distribution that has the minimum and maximum that you want.</a:t>
          </a:r>
        </a:p>
        <a:p>
          <a:pPr lvl="0"/>
          <a:endParaRPr lang="en-US" sz="1800" baseline="0"/>
        </a:p>
        <a:p>
          <a:pPr lvl="0"/>
          <a:r>
            <a:rPr lang="en-US" sz="1800" baseline="0"/>
            <a:t>Contact me (acrider@elon.edu) if you have any questions about using this spreadsheet.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</xdr:row>
          <xdr:rowOff>254000</xdr:rowOff>
        </xdr:from>
        <xdr:to>
          <xdr:col>14</xdr:col>
          <xdr:colOff>444500</xdr:colOff>
          <xdr:row>7</xdr:row>
          <xdr:rowOff>241300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11</xdr:row>
          <xdr:rowOff>215900</xdr:rowOff>
        </xdr:from>
        <xdr:to>
          <xdr:col>14</xdr:col>
          <xdr:colOff>482600</xdr:colOff>
          <xdr:row>12</xdr:row>
          <xdr:rowOff>165100</xdr:rowOff>
        </xdr:to>
        <xdr:sp macro="" textlink="">
          <xdr:nvSpPr>
            <xdr:cNvPr id="5122" name="Scroll Ba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0</xdr:colOff>
      <xdr:row>13</xdr:row>
      <xdr:rowOff>184150</xdr:rowOff>
    </xdr:from>
    <xdr:to>
      <xdr:col>14</xdr:col>
      <xdr:colOff>762000</xdr:colOff>
      <xdr:row>21</xdr:row>
      <xdr:rowOff>368300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8" sqref="Q28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workbookViewId="0">
      <selection activeCell="H4" sqref="H4"/>
    </sheetView>
  </sheetViews>
  <sheetFormatPr baseColWidth="10" defaultRowHeight="30" x14ac:dyDescent="0"/>
  <cols>
    <col min="1" max="1" width="24.83203125" customWidth="1"/>
    <col min="2" max="2" width="25.6640625" customWidth="1"/>
    <col min="3" max="3" width="32.6640625" customWidth="1"/>
    <col min="4" max="4" width="14.83203125" customWidth="1"/>
    <col min="5" max="5" width="13.1640625" customWidth="1"/>
    <col min="6" max="6" width="13.5" customWidth="1"/>
    <col min="7" max="7" width="16.83203125" customWidth="1"/>
    <col min="8" max="8" width="19.1640625" style="1" customWidth="1"/>
    <col min="9" max="9" width="33.5" style="11" customWidth="1"/>
    <col min="11" max="11" width="17.5" customWidth="1"/>
    <col min="23" max="25" width="10.83203125" style="14"/>
  </cols>
  <sheetData>
    <row r="1" spans="1:25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50</v>
      </c>
      <c r="I1" s="2" t="s">
        <v>53</v>
      </c>
    </row>
    <row r="2" spans="1:25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  <c r="I2" s="11" t="s">
        <v>54</v>
      </c>
      <c r="W2" s="14" t="s">
        <v>60</v>
      </c>
    </row>
    <row r="3" spans="1:25">
      <c r="A3" s="1" t="s">
        <v>0</v>
      </c>
      <c r="B3" s="1" t="s">
        <v>20</v>
      </c>
      <c r="C3" s="1" t="s">
        <v>47</v>
      </c>
      <c r="D3" s="4">
        <f>'Day 1'!D3+'Day 2'!D3+'Day 3'!D3+'Day 4'!D3+'Day 5'!D3+'Day 6'!D3+'Day 7'!D3+'Day 8'!D3+'Day 9'!D3</f>
        <v>1</v>
      </c>
      <c r="E3" s="4">
        <f>'Day 1'!E3+'Day 2'!E3+'Day 3'!E3+'Day 4'!E3+'Day 5'!E3+'Day 6'!E3+'Day 7'!E3+'Day 8'!E3+'Day 9'!E3</f>
        <v>2</v>
      </c>
      <c r="F3" s="4">
        <f>'Day 1'!F3+'Day 2'!F3+'Day 3'!F3+'Day 4'!F3+'Day 5'!F3+'Day 6'!F3+'Day 7'!F3+'Day 8'!F3+'Day 9'!F3</f>
        <v>7</v>
      </c>
      <c r="G3" s="4">
        <f>'Day 1'!G3+'Day 2'!G3+'Day 3'!G3+'Day 4'!G3+'Day 5'!G3+'Day 6'!G3+'Day 7'!G3+'Day 8'!G3+'Day 9'!G3</f>
        <v>0</v>
      </c>
      <c r="H3" s="1">
        <f>D3*D$2+E3*E$2+F3*F$2+G3*G$2</f>
        <v>15</v>
      </c>
      <c r="I3" s="13">
        <f>(LOG(H3)/($N$6/100)+($N$11/100))*100</f>
        <v>81.002716043323858</v>
      </c>
      <c r="K3" s="12" t="s">
        <v>55</v>
      </c>
      <c r="L3" s="5"/>
      <c r="M3" s="5"/>
      <c r="N3" s="5"/>
      <c r="O3" s="5"/>
      <c r="W3" s="14" t="s">
        <v>57</v>
      </c>
      <c r="X3" s="14" t="s">
        <v>58</v>
      </c>
      <c r="Y3" s="14" t="s">
        <v>59</v>
      </c>
    </row>
    <row r="4" spans="1:25">
      <c r="A4" s="1" t="s">
        <v>1</v>
      </c>
      <c r="B4" s="1" t="s">
        <v>21</v>
      </c>
      <c r="C4" s="1" t="s">
        <v>47</v>
      </c>
      <c r="D4" s="4">
        <f>'Day 1'!D4+'Day 2'!D4+'Day 3'!D4+'Day 4'!D4+'Day 5'!D4+'Day 6'!D4+'Day 7'!D4+'Day 8'!D4+'Day 9'!D4</f>
        <v>1</v>
      </c>
      <c r="E4" s="4">
        <f>'Day 1'!E4+'Day 2'!E4+'Day 3'!E4+'Day 4'!E4+'Day 5'!E4+'Day 6'!E4+'Day 7'!E4+'Day 8'!E4+'Day 9'!E4</f>
        <v>3</v>
      </c>
      <c r="F4" s="4">
        <f>'Day 1'!F4+'Day 2'!F4+'Day 3'!F4+'Day 4'!F4+'Day 5'!F4+'Day 6'!F4+'Day 7'!F4+'Day 8'!F4+'Day 9'!F4</f>
        <v>5</v>
      </c>
      <c r="G4" s="4">
        <f>'Day 1'!G4+'Day 2'!G4+'Day 3'!G4+'Day 4'!G4+'Day 5'!G4+'Day 6'!G4+'Day 7'!G4+'Day 8'!G4+'Day 9'!G4</f>
        <v>0</v>
      </c>
      <c r="H4" s="1">
        <f t="shared" ref="H4:H22" si="0">D4*D$2+E4*E$2+F4*F$2+G4*G$2</f>
        <v>15</v>
      </c>
      <c r="I4" s="13">
        <f t="shared" ref="I4:I22" si="1">(LOG(H4)/($N$6/100)+($N$11/100))*100</f>
        <v>81.002716043323858</v>
      </c>
      <c r="K4" s="12" t="s">
        <v>56</v>
      </c>
      <c r="L4" s="5"/>
      <c r="M4" s="5"/>
      <c r="N4" s="5"/>
      <c r="O4" s="5"/>
      <c r="W4" s="14">
        <v>100</v>
      </c>
      <c r="X4" s="14">
        <v>95</v>
      </c>
      <c r="Y4" s="14">
        <f>COUNTIF(I:I,"&gt;"&amp;X4)</f>
        <v>0</v>
      </c>
    </row>
    <row r="5" spans="1:25">
      <c r="A5" s="1" t="s">
        <v>2</v>
      </c>
      <c r="B5" s="1" t="s">
        <v>22</v>
      </c>
      <c r="C5" s="1" t="s">
        <v>47</v>
      </c>
      <c r="D5" s="4">
        <f>'Day 1'!D5+'Day 2'!D5+'Day 3'!D5+'Day 4'!D5+'Day 5'!D5+'Day 6'!D5+'Day 7'!D5+'Day 8'!D5+'Day 9'!D5</f>
        <v>0</v>
      </c>
      <c r="E5" s="4">
        <f>'Day 1'!E5+'Day 2'!E5+'Day 3'!E5+'Day 4'!E5+'Day 5'!E5+'Day 6'!E5+'Day 7'!E5+'Day 8'!E5+'Day 9'!E5</f>
        <v>1</v>
      </c>
      <c r="F5" s="4">
        <f>'Day 1'!F5+'Day 2'!F5+'Day 3'!F5+'Day 4'!F5+'Day 5'!F5+'Day 6'!F5+'Day 7'!F5+'Day 8'!F5+'Day 9'!F5</f>
        <v>2</v>
      </c>
      <c r="G5" s="4">
        <f>'Day 1'!G5+'Day 2'!G5+'Day 3'!G5+'Day 4'!G5+'Day 5'!G5+'Day 6'!G5+'Day 7'!G5+'Day 8'!G5+'Day 9'!G5</f>
        <v>0</v>
      </c>
      <c r="H5" s="1">
        <f t="shared" si="0"/>
        <v>4</v>
      </c>
      <c r="I5" s="13">
        <f t="shared" si="1"/>
        <v>63.918452122856031</v>
      </c>
      <c r="K5" s="5"/>
      <c r="L5" s="5"/>
      <c r="M5" s="5"/>
      <c r="N5" s="5"/>
      <c r="O5" s="5"/>
      <c r="W5" s="14">
        <v>95</v>
      </c>
      <c r="X5" s="14">
        <v>90</v>
      </c>
      <c r="Y5" s="14">
        <f>COUNTIF(I:I,"&gt;"&amp;X5)-SUM(Y4:Y$4)</f>
        <v>1</v>
      </c>
    </row>
    <row r="6" spans="1:25">
      <c r="A6" s="1" t="s">
        <v>3</v>
      </c>
      <c r="B6" s="1" t="s">
        <v>23</v>
      </c>
      <c r="C6" s="1" t="s">
        <v>47</v>
      </c>
      <c r="D6" s="4">
        <f>'Day 1'!D6+'Day 2'!D6+'Day 3'!D6+'Day 4'!D6+'Day 5'!D6+'Day 6'!D6+'Day 7'!D6+'Day 8'!D6+'Day 9'!D6</f>
        <v>0</v>
      </c>
      <c r="E6" s="4">
        <f>'Day 1'!E6+'Day 2'!E6+'Day 3'!E6+'Day 4'!E6+'Day 5'!E6+'Day 6'!E6+'Day 7'!E6+'Day 8'!E6+'Day 9'!E6</f>
        <v>0</v>
      </c>
      <c r="F6" s="4">
        <f>'Day 1'!F6+'Day 2'!F6+'Day 3'!F6+'Day 4'!F6+'Day 5'!F6+'Day 6'!F6+'Day 7'!F6+'Day 8'!F6+'Day 9'!F6</f>
        <v>0</v>
      </c>
      <c r="G6" s="4">
        <f>'Day 1'!G6+'Day 2'!G6+'Day 3'!G6+'Day 4'!G6+'Day 5'!G6+'Day 6'!G6+'Day 7'!G6+'Day 8'!G6+'Day 9'!G6</f>
        <v>0</v>
      </c>
      <c r="H6" s="1">
        <f t="shared" si="0"/>
        <v>0</v>
      </c>
      <c r="I6" s="13" t="e">
        <f t="shared" si="1"/>
        <v>#NUM!</v>
      </c>
      <c r="K6" s="8" t="s">
        <v>51</v>
      </c>
      <c r="L6" s="6"/>
      <c r="M6" s="6"/>
      <c r="N6" s="9">
        <v>336</v>
      </c>
      <c r="O6" s="7"/>
      <c r="W6" s="14">
        <v>90</v>
      </c>
      <c r="X6" s="14">
        <v>85</v>
      </c>
      <c r="Y6" s="14">
        <f>COUNTIF(I:I,"&gt;"&amp;X6)-SUM(Y$4:Y5)</f>
        <v>1</v>
      </c>
    </row>
    <row r="7" spans="1:25">
      <c r="A7" s="1" t="s">
        <v>4</v>
      </c>
      <c r="B7" s="1" t="s">
        <v>24</v>
      </c>
      <c r="C7" s="1" t="s">
        <v>47</v>
      </c>
      <c r="D7" s="4">
        <f>'Day 1'!D7+'Day 2'!D7+'Day 3'!D7+'Day 4'!D7+'Day 5'!D7+'Day 6'!D7+'Day 7'!D7+'Day 8'!D7+'Day 9'!D7</f>
        <v>0</v>
      </c>
      <c r="E7" s="4">
        <f>'Day 1'!E7+'Day 2'!E7+'Day 3'!E7+'Day 4'!E7+'Day 5'!E7+'Day 6'!E7+'Day 7'!E7+'Day 8'!E7+'Day 9'!E7</f>
        <v>2</v>
      </c>
      <c r="F7" s="4">
        <f>'Day 1'!F7+'Day 2'!F7+'Day 3'!F7+'Day 4'!F7+'Day 5'!F7+'Day 6'!F7+'Day 7'!F7+'Day 8'!F7+'Day 9'!F7</f>
        <v>4</v>
      </c>
      <c r="G7" s="4">
        <f>'Day 1'!G7+'Day 2'!G7+'Day 3'!G7+'Day 4'!G7+'Day 5'!G7+'Day 6'!G7+'Day 7'!G7+'Day 8'!G7+'Day 9'!G7</f>
        <v>1</v>
      </c>
      <c r="H7" s="1">
        <f t="shared" si="0"/>
        <v>6</v>
      </c>
      <c r="I7" s="13">
        <f t="shared" si="1"/>
        <v>69.159263404275123</v>
      </c>
      <c r="K7" s="7"/>
      <c r="L7" s="7"/>
      <c r="M7" s="7"/>
      <c r="N7" s="7"/>
      <c r="O7" s="7"/>
      <c r="W7" s="14">
        <v>85</v>
      </c>
      <c r="X7" s="14">
        <v>80</v>
      </c>
      <c r="Y7" s="14">
        <f>COUNTIF(I:I,"&gt;"&amp;X7)-SUM(Y$4:Y6)</f>
        <v>4</v>
      </c>
    </row>
    <row r="8" spans="1:25">
      <c r="A8" s="1" t="s">
        <v>5</v>
      </c>
      <c r="B8" s="1" t="s">
        <v>25</v>
      </c>
      <c r="C8" s="1" t="s">
        <v>47</v>
      </c>
      <c r="D8" s="4">
        <f>'Day 1'!D8+'Day 2'!D8+'Day 3'!D8+'Day 4'!D8+'Day 5'!D8+'Day 6'!D8+'Day 7'!D8+'Day 8'!D8+'Day 9'!D8</f>
        <v>0</v>
      </c>
      <c r="E8" s="4">
        <f>'Day 1'!E8+'Day 2'!E8+'Day 3'!E8+'Day 4'!E8+'Day 5'!E8+'Day 6'!E8+'Day 7'!E8+'Day 8'!E8+'Day 9'!E8</f>
        <v>2</v>
      </c>
      <c r="F8" s="4">
        <f>'Day 1'!F8+'Day 2'!F8+'Day 3'!F8+'Day 4'!F8+'Day 5'!F8+'Day 6'!F8+'Day 7'!F8+'Day 8'!F8+'Day 9'!F8</f>
        <v>1</v>
      </c>
      <c r="G8" s="4">
        <f>'Day 1'!G8+'Day 2'!G8+'Day 3'!G8+'Day 4'!G8+'Day 5'!G8+'Day 6'!G8+'Day 7'!G8+'Day 8'!G8+'Day 9'!G8</f>
        <v>0</v>
      </c>
      <c r="H8" s="1">
        <f t="shared" si="0"/>
        <v>5</v>
      </c>
      <c r="I8" s="13">
        <f t="shared" si="1"/>
        <v>66.802678700476761</v>
      </c>
      <c r="K8" s="7"/>
      <c r="L8" s="7"/>
      <c r="M8" s="7"/>
      <c r="N8" s="7"/>
      <c r="O8" s="7"/>
      <c r="W8" s="14">
        <v>80</v>
      </c>
      <c r="X8" s="14">
        <v>75</v>
      </c>
      <c r="Y8" s="14">
        <f>COUNTIF(I:I,"&gt;"&amp;X8)-SUM(Y$4:Y7)</f>
        <v>4</v>
      </c>
    </row>
    <row r="9" spans="1:25">
      <c r="A9" s="1" t="s">
        <v>6</v>
      </c>
      <c r="B9" s="1" t="s">
        <v>26</v>
      </c>
      <c r="C9" s="1" t="s">
        <v>47</v>
      </c>
      <c r="D9" s="4">
        <f>'Day 1'!D9+'Day 2'!D9+'Day 3'!D9+'Day 4'!D9+'Day 5'!D9+'Day 6'!D9+'Day 7'!D9+'Day 8'!D9+'Day 9'!D9</f>
        <v>0</v>
      </c>
      <c r="E9" s="4">
        <f>'Day 1'!E9+'Day 2'!E9+'Day 3'!E9+'Day 4'!E9+'Day 5'!E9+'Day 6'!E9+'Day 7'!E9+'Day 8'!E9+'Day 9'!E9</f>
        <v>3</v>
      </c>
      <c r="F9" s="4">
        <f>'Day 1'!F9+'Day 2'!F9+'Day 3'!F9+'Day 4'!F9+'Day 5'!F9+'Day 6'!F9+'Day 7'!F9+'Day 8'!F9+'Day 9'!F9</f>
        <v>6</v>
      </c>
      <c r="G9" s="4">
        <f>'Day 1'!G9+'Day 2'!G9+'Day 3'!G9+'Day 4'!G9+'Day 5'!G9+'Day 6'!G9+'Day 7'!G9+'Day 8'!G9+'Day 9'!G9</f>
        <v>0</v>
      </c>
      <c r="H9" s="1">
        <f t="shared" si="0"/>
        <v>12</v>
      </c>
      <c r="I9" s="13">
        <f t="shared" si="1"/>
        <v>78.118489465703121</v>
      </c>
      <c r="K9" s="7"/>
      <c r="L9" s="7"/>
      <c r="M9" s="7"/>
      <c r="N9" s="7"/>
      <c r="O9" s="7"/>
      <c r="W9" s="14">
        <v>75</v>
      </c>
      <c r="X9" s="14">
        <v>70</v>
      </c>
      <c r="Y9" s="14">
        <f>COUNTIF(I:I,"&gt;"&amp;X9)-SUM(Y$4:Y8)</f>
        <v>2</v>
      </c>
    </row>
    <row r="10" spans="1:25">
      <c r="A10" s="1" t="s">
        <v>7</v>
      </c>
      <c r="B10" s="1" t="s">
        <v>27</v>
      </c>
      <c r="C10" s="1" t="s">
        <v>48</v>
      </c>
      <c r="D10" s="4">
        <f>'Day 1'!D10+'Day 2'!D10+'Day 3'!D10+'Day 4'!D10+'Day 5'!D10+'Day 6'!D10+'Day 7'!D10+'Day 8'!D10+'Day 9'!D10</f>
        <v>0</v>
      </c>
      <c r="E10" s="4">
        <f>'Day 1'!E10+'Day 2'!E10+'Day 3'!E10+'Day 4'!E10+'Day 5'!E10+'Day 6'!E10+'Day 7'!E10+'Day 8'!E10+'Day 9'!E10</f>
        <v>0</v>
      </c>
      <c r="F10" s="4">
        <f>'Day 1'!F10+'Day 2'!F10+'Day 3'!F10+'Day 4'!F10+'Day 5'!F10+'Day 6'!F10+'Day 7'!F10+'Day 8'!F10+'Day 9'!F10</f>
        <v>0</v>
      </c>
      <c r="G10" s="4">
        <f>'Day 1'!G10+'Day 2'!G10+'Day 3'!G10+'Day 4'!G10+'Day 5'!G10+'Day 6'!G10+'Day 7'!G10+'Day 8'!G10+'Day 9'!G10</f>
        <v>0</v>
      </c>
      <c r="H10" s="1">
        <f t="shared" si="0"/>
        <v>0</v>
      </c>
      <c r="I10" s="13" t="e">
        <f t="shared" si="1"/>
        <v>#NUM!</v>
      </c>
      <c r="K10" s="5"/>
      <c r="L10" s="5"/>
      <c r="M10" s="5"/>
      <c r="N10" s="5"/>
      <c r="O10" s="5"/>
      <c r="W10" s="14">
        <v>70</v>
      </c>
      <c r="X10" s="14">
        <v>65</v>
      </c>
      <c r="Y10" s="14">
        <f>COUNTIF(I:I,"&gt;"&amp;X10)-SUM(Y$4:Y9)</f>
        <v>2</v>
      </c>
    </row>
    <row r="11" spans="1:25">
      <c r="A11" s="1" t="s">
        <v>8</v>
      </c>
      <c r="B11" s="1" t="s">
        <v>28</v>
      </c>
      <c r="C11" s="1" t="s">
        <v>48</v>
      </c>
      <c r="D11" s="4">
        <f>'Day 1'!D11+'Day 2'!D11+'Day 3'!D11+'Day 4'!D11+'Day 5'!D11+'Day 6'!D11+'Day 7'!D11+'Day 8'!D11+'Day 9'!D11</f>
        <v>2</v>
      </c>
      <c r="E11" s="4">
        <f>'Day 1'!E11+'Day 2'!E11+'Day 3'!E11+'Day 4'!E11+'Day 5'!E11+'Day 6'!E11+'Day 7'!E11+'Day 8'!E11+'Day 9'!E11</f>
        <v>3</v>
      </c>
      <c r="F11" s="4">
        <f>'Day 1'!F11+'Day 2'!F11+'Day 3'!F11+'Day 4'!F11+'Day 5'!F11+'Day 6'!F11+'Day 7'!F11+'Day 8'!F11+'Day 9'!F11</f>
        <v>4</v>
      </c>
      <c r="G11" s="4">
        <f>'Day 1'!G11+'Day 2'!G11+'Day 3'!G11+'Day 4'!G11+'Day 5'!G11+'Day 6'!G11+'Day 7'!G11+'Day 8'!G11+'Day 9'!G11</f>
        <v>0</v>
      </c>
      <c r="H11" s="1">
        <f t="shared" si="0"/>
        <v>18</v>
      </c>
      <c r="I11" s="13">
        <f t="shared" si="1"/>
        <v>83.359300747122205</v>
      </c>
      <c r="K11" s="8" t="s">
        <v>52</v>
      </c>
      <c r="L11" s="10"/>
      <c r="M11" s="10"/>
      <c r="N11" s="9">
        <v>46</v>
      </c>
      <c r="O11" s="10"/>
      <c r="W11" s="14">
        <v>65</v>
      </c>
      <c r="X11" s="14">
        <v>60</v>
      </c>
      <c r="Y11" s="14">
        <f>COUNTIF(I:I,"&gt;"&amp;X11)-SUM(Y$4:Y10)</f>
        <v>1</v>
      </c>
    </row>
    <row r="12" spans="1:25">
      <c r="A12" s="1" t="s">
        <v>9</v>
      </c>
      <c r="B12" s="1" t="s">
        <v>29</v>
      </c>
      <c r="C12" s="1" t="s">
        <v>48</v>
      </c>
      <c r="D12" s="4">
        <f>'Day 1'!D12+'Day 2'!D12+'Day 3'!D12+'Day 4'!D12+'Day 5'!D12+'Day 6'!D12+'Day 7'!D12+'Day 8'!D12+'Day 9'!D12</f>
        <v>2</v>
      </c>
      <c r="E12" s="4">
        <f>'Day 1'!E12+'Day 2'!E12+'Day 3'!E12+'Day 4'!E12+'Day 5'!E12+'Day 6'!E12+'Day 7'!E12+'Day 8'!E12+'Day 9'!E12</f>
        <v>3</v>
      </c>
      <c r="F12" s="4">
        <f>'Day 1'!F12+'Day 2'!F12+'Day 3'!F12+'Day 4'!F12+'Day 5'!F12+'Day 6'!F12+'Day 7'!F12+'Day 8'!F12+'Day 9'!F12</f>
        <v>0</v>
      </c>
      <c r="G12" s="4">
        <f>'Day 1'!G12+'Day 2'!G12+'Day 3'!G12+'Day 4'!G12+'Day 5'!G12+'Day 6'!G12+'Day 7'!G12+'Day 8'!G12+'Day 9'!G12</f>
        <v>1</v>
      </c>
      <c r="H12" s="1">
        <f t="shared" si="0"/>
        <v>12</v>
      </c>
      <c r="I12" s="13">
        <f t="shared" si="1"/>
        <v>78.118489465703121</v>
      </c>
      <c r="K12" s="10"/>
      <c r="L12" s="10"/>
      <c r="M12" s="10"/>
      <c r="N12" s="10"/>
      <c r="O12" s="10"/>
      <c r="W12" s="14">
        <v>60</v>
      </c>
      <c r="X12" s="14">
        <v>55</v>
      </c>
      <c r="Y12" s="14">
        <f>COUNTIF(I:I,"&gt;"&amp;X12)-SUM(Y$4:Y11)</f>
        <v>0</v>
      </c>
    </row>
    <row r="13" spans="1:25">
      <c r="A13" s="1" t="s">
        <v>10</v>
      </c>
      <c r="B13" s="1" t="s">
        <v>30</v>
      </c>
      <c r="C13" s="1" t="s">
        <v>48</v>
      </c>
      <c r="D13" s="4">
        <f>'Day 1'!D13+'Day 2'!D13+'Day 3'!D13+'Day 4'!D13+'Day 5'!D13+'Day 6'!D13+'Day 7'!D13+'Day 8'!D13+'Day 9'!D13</f>
        <v>1</v>
      </c>
      <c r="E13" s="4">
        <f>'Day 1'!E13+'Day 2'!E13+'Day 3'!E13+'Day 4'!E13+'Day 5'!E13+'Day 6'!E13+'Day 7'!E13+'Day 8'!E13+'Day 9'!E13</f>
        <v>3</v>
      </c>
      <c r="F13" s="4">
        <f>'Day 1'!F13+'Day 2'!F13+'Day 3'!F13+'Day 4'!F13+'Day 5'!F13+'Day 6'!F13+'Day 7'!F13+'Day 8'!F13+'Day 9'!F13</f>
        <v>1</v>
      </c>
      <c r="G13" s="4">
        <f>'Day 1'!G13+'Day 2'!G13+'Day 3'!G13+'Day 4'!G13+'Day 5'!G13+'Day 6'!G13+'Day 7'!G13+'Day 8'!G13+'Day 9'!G13</f>
        <v>0</v>
      </c>
      <c r="H13" s="1">
        <f t="shared" si="0"/>
        <v>11</v>
      </c>
      <c r="I13" s="13">
        <f t="shared" si="1"/>
        <v>76.993829915423376</v>
      </c>
      <c r="K13" s="10"/>
      <c r="L13" s="10"/>
      <c r="M13" s="10"/>
      <c r="N13" s="10"/>
      <c r="O13" s="10"/>
      <c r="W13" s="14">
        <v>55</v>
      </c>
      <c r="X13" s="14">
        <v>50</v>
      </c>
      <c r="Y13" s="14">
        <f>COUNTIF(I:I,"&gt;"&amp;X13)-SUM(Y$4:Y12)</f>
        <v>0</v>
      </c>
    </row>
    <row r="14" spans="1:25">
      <c r="A14" s="1" t="s">
        <v>11</v>
      </c>
      <c r="B14" s="1" t="s">
        <v>31</v>
      </c>
      <c r="C14" s="1" t="s">
        <v>48</v>
      </c>
      <c r="D14" s="4">
        <f>'Day 1'!D14+'Day 2'!D14+'Day 3'!D14+'Day 4'!D14+'Day 5'!D14+'Day 6'!D14+'Day 7'!D14+'Day 8'!D14+'Day 9'!D14</f>
        <v>1</v>
      </c>
      <c r="E14" s="4">
        <f>'Day 1'!E14+'Day 2'!E14+'Day 3'!E14+'Day 4'!E14+'Day 5'!E14+'Day 6'!E14+'Day 7'!E14+'Day 8'!E14+'Day 9'!E14</f>
        <v>8</v>
      </c>
      <c r="F14" s="4">
        <f>'Day 1'!F14+'Day 2'!F14+'Day 3'!F14+'Day 4'!F14+'Day 5'!F14+'Day 6'!F14+'Day 7'!F14+'Day 8'!F14+'Day 9'!F14</f>
        <v>12</v>
      </c>
      <c r="G14" s="4">
        <f>'Day 1'!G14+'Day 2'!G14+'Day 3'!G14+'Day 4'!G14+'Day 5'!G14+'Day 6'!G14+'Day 7'!G14+'Day 8'!G14+'Day 9'!G14</f>
        <v>0</v>
      </c>
      <c r="H14" s="1">
        <f t="shared" si="0"/>
        <v>32</v>
      </c>
      <c r="I14" s="13">
        <f t="shared" si="1"/>
        <v>90.796130307140061</v>
      </c>
      <c r="W14" s="14">
        <v>50</v>
      </c>
      <c r="X14" s="14">
        <v>45</v>
      </c>
      <c r="Y14" s="14">
        <f>COUNTIF(I:I,"&gt;"&amp;X14)-SUM(Y$4:Y13)</f>
        <v>1</v>
      </c>
    </row>
    <row r="15" spans="1:25">
      <c r="A15" s="1" t="s">
        <v>12</v>
      </c>
      <c r="B15" s="1" t="s">
        <v>32</v>
      </c>
      <c r="C15" s="1" t="s">
        <v>48</v>
      </c>
      <c r="D15" s="4">
        <f>'Day 1'!D15+'Day 2'!D15+'Day 3'!D15+'Day 4'!D15+'Day 5'!D15+'Day 6'!D15+'Day 7'!D15+'Day 8'!D15+'Day 9'!D15</f>
        <v>0</v>
      </c>
      <c r="E15" s="4">
        <f>'Day 1'!E15+'Day 2'!E15+'Day 3'!E15+'Day 4'!E15+'Day 5'!E15+'Day 6'!E15+'Day 7'!E15+'Day 8'!E15+'Day 9'!E15</f>
        <v>0</v>
      </c>
      <c r="F15" s="4">
        <f>'Day 1'!F15+'Day 2'!F15+'Day 3'!F15+'Day 4'!F15+'Day 5'!F15+'Day 6'!F15+'Day 7'!F15+'Day 8'!F15+'Day 9'!F15</f>
        <v>0</v>
      </c>
      <c r="G15" s="4">
        <f>'Day 1'!G15+'Day 2'!G15+'Day 3'!G15+'Day 4'!G15+'Day 5'!G15+'Day 6'!G15+'Day 7'!G15+'Day 8'!G15+'Day 9'!G15</f>
        <v>0</v>
      </c>
      <c r="H15" s="1">
        <f t="shared" si="0"/>
        <v>0</v>
      </c>
      <c r="I15" s="13" t="e">
        <f t="shared" si="1"/>
        <v>#NUM!</v>
      </c>
      <c r="W15" s="14">
        <v>45</v>
      </c>
      <c r="X15" s="14">
        <v>40</v>
      </c>
      <c r="Y15" s="14">
        <f>COUNTIF(I:I,"&gt;"&amp;X15)-SUM(Y$4:Y14)</f>
        <v>0</v>
      </c>
    </row>
    <row r="16" spans="1:25">
      <c r="A16" s="1" t="s">
        <v>13</v>
      </c>
      <c r="B16" s="1" t="s">
        <v>33</v>
      </c>
      <c r="C16" s="1" t="s">
        <v>48</v>
      </c>
      <c r="D16" s="4">
        <f>'Day 1'!D16+'Day 2'!D16+'Day 3'!D16+'Day 4'!D16+'Day 5'!D16+'Day 6'!D16+'Day 7'!D16+'Day 8'!D16+'Day 9'!D16</f>
        <v>2</v>
      </c>
      <c r="E16" s="4">
        <f>'Day 1'!E16+'Day 2'!E16+'Day 3'!E16+'Day 4'!E16+'Day 5'!E16+'Day 6'!E16+'Day 7'!E16+'Day 8'!E16+'Day 9'!E16</f>
        <v>6</v>
      </c>
      <c r="F16" s="4">
        <f>'Day 1'!F16+'Day 2'!F16+'Day 3'!F16+'Day 4'!F16+'Day 5'!F16+'Day 6'!F16+'Day 7'!F16+'Day 8'!F16+'Day 9'!F16</f>
        <v>3</v>
      </c>
      <c r="G16" s="4">
        <f>'Day 1'!G16+'Day 2'!G16+'Day 3'!G16+'Day 4'!G16+'Day 5'!G16+'Day 6'!G16+'Day 7'!G16+'Day 8'!G16+'Day 9'!G16</f>
        <v>0</v>
      </c>
      <c r="H16" s="1">
        <f t="shared" si="0"/>
        <v>23</v>
      </c>
      <c r="I16" s="13">
        <f t="shared" si="1"/>
        <v>86.527614167190265</v>
      </c>
      <c r="W16" s="14">
        <v>40</v>
      </c>
      <c r="X16" s="14">
        <v>35</v>
      </c>
      <c r="Y16" s="14">
        <f>COUNTIF(I:I,"&gt;"&amp;X16)-SUM(Y$4:Y15)</f>
        <v>0</v>
      </c>
    </row>
    <row r="17" spans="1:25">
      <c r="A17" s="1" t="s">
        <v>14</v>
      </c>
      <c r="B17" s="1" t="s">
        <v>34</v>
      </c>
      <c r="C17" s="1" t="s">
        <v>48</v>
      </c>
      <c r="D17" s="4">
        <f>'Day 1'!D17+'Day 2'!D17+'Day 3'!D17+'Day 4'!D17+'Day 5'!D17+'Day 6'!D17+'Day 7'!D17+'Day 8'!D17+'Day 9'!D17</f>
        <v>0</v>
      </c>
      <c r="E17" s="4">
        <f>'Day 1'!E17+'Day 2'!E17+'Day 3'!E17+'Day 4'!E17+'Day 5'!E17+'Day 6'!E17+'Day 7'!E17+'Day 8'!E17+'Day 9'!E17</f>
        <v>0</v>
      </c>
      <c r="F17" s="4">
        <f>'Day 1'!F17+'Day 2'!F17+'Day 3'!F17+'Day 4'!F17+'Day 5'!F17+'Day 6'!F17+'Day 7'!F17+'Day 8'!F17+'Day 9'!F17</f>
        <v>1</v>
      </c>
      <c r="G17" s="4">
        <f>'Day 1'!G17+'Day 2'!G17+'Day 3'!G17+'Day 4'!G17+'Day 5'!G17+'Day 6'!G17+'Day 7'!G17+'Day 8'!G17+'Day 9'!G17</f>
        <v>0</v>
      </c>
      <c r="H17" s="1">
        <f t="shared" si="0"/>
        <v>1</v>
      </c>
      <c r="I17" s="13">
        <f t="shared" si="1"/>
        <v>46</v>
      </c>
      <c r="W17" s="14">
        <v>35</v>
      </c>
      <c r="X17" s="14">
        <v>30</v>
      </c>
      <c r="Y17" s="14">
        <f>COUNTIF(I:I,"&gt;"&amp;X17)-SUM(Y$4:Y16)</f>
        <v>0</v>
      </c>
    </row>
    <row r="18" spans="1:25">
      <c r="A18" s="1" t="s">
        <v>15</v>
      </c>
      <c r="B18" s="1" t="s">
        <v>35</v>
      </c>
      <c r="C18" s="1" t="s">
        <v>48</v>
      </c>
      <c r="D18" s="4">
        <f>'Day 1'!D18+'Day 2'!D18+'Day 3'!D18+'Day 4'!D18+'Day 5'!D18+'Day 6'!D18+'Day 7'!D18+'Day 8'!D18+'Day 9'!D18</f>
        <v>1</v>
      </c>
      <c r="E18" s="4">
        <f>'Day 1'!E18+'Day 2'!E18+'Day 3'!E18+'Day 4'!E18+'Day 5'!E18+'Day 6'!E18+'Day 7'!E18+'Day 8'!E18+'Day 9'!E18</f>
        <v>2</v>
      </c>
      <c r="F18" s="4">
        <f>'Day 1'!F18+'Day 2'!F18+'Day 3'!F18+'Day 4'!F18+'Day 5'!F18+'Day 6'!F18+'Day 7'!F18+'Day 8'!F18+'Day 9'!F18</f>
        <v>1</v>
      </c>
      <c r="G18" s="4">
        <f>'Day 1'!G18+'Day 2'!G18+'Day 3'!G18+'Day 4'!G18+'Day 5'!G18+'Day 6'!G18+'Day 7'!G18+'Day 8'!G18+'Day 9'!G18</f>
        <v>0</v>
      </c>
      <c r="H18" s="1">
        <f t="shared" si="0"/>
        <v>9</v>
      </c>
      <c r="I18" s="13">
        <f t="shared" si="1"/>
        <v>74.400074685694193</v>
      </c>
      <c r="W18" s="14">
        <v>30</v>
      </c>
      <c r="X18" s="14">
        <v>25</v>
      </c>
      <c r="Y18" s="14">
        <f>COUNTIF(I:I,"&gt;"&amp;X18)-SUM(Y$4:Y17)</f>
        <v>0</v>
      </c>
    </row>
    <row r="19" spans="1:25">
      <c r="A19" s="1" t="s">
        <v>16</v>
      </c>
      <c r="B19" s="1" t="s">
        <v>36</v>
      </c>
      <c r="C19" s="1" t="s">
        <v>49</v>
      </c>
      <c r="D19" s="4">
        <f>'Day 1'!D19+'Day 2'!D19+'Day 3'!D19+'Day 4'!D19+'Day 5'!D19+'Day 6'!D19+'Day 7'!D19+'Day 8'!D19+'Day 9'!D19</f>
        <v>0</v>
      </c>
      <c r="E19" s="4">
        <f>'Day 1'!E19+'Day 2'!E19+'Day 3'!E19+'Day 4'!E19+'Day 5'!E19+'Day 6'!E19+'Day 7'!E19+'Day 8'!E19+'Day 9'!E19</f>
        <v>3</v>
      </c>
      <c r="F19" s="4">
        <f>'Day 1'!F19+'Day 2'!F19+'Day 3'!F19+'Day 4'!F19+'Day 5'!F19+'Day 6'!F19+'Day 7'!F19+'Day 8'!F19+'Day 9'!F19</f>
        <v>4</v>
      </c>
      <c r="G19" s="4">
        <f>'Day 1'!G19+'Day 2'!G19+'Day 3'!G19+'Day 4'!G19+'Day 5'!G19+'Day 6'!G19+'Day 7'!G19+'Day 8'!G19+'Day 9'!G19</f>
        <v>0</v>
      </c>
      <c r="H19" s="1">
        <f t="shared" si="0"/>
        <v>10</v>
      </c>
      <c r="I19" s="13">
        <f t="shared" si="1"/>
        <v>75.761904761904759</v>
      </c>
      <c r="W19" s="14">
        <v>25</v>
      </c>
      <c r="X19" s="14">
        <v>20</v>
      </c>
      <c r="Y19" s="14">
        <f>COUNTIF(I:I,"&gt;"&amp;X19)-SUM(Y$4:Y18)</f>
        <v>0</v>
      </c>
    </row>
    <row r="20" spans="1:25">
      <c r="A20" s="1" t="s">
        <v>17</v>
      </c>
      <c r="B20" s="1" t="s">
        <v>37</v>
      </c>
      <c r="C20" s="1" t="s">
        <v>49</v>
      </c>
      <c r="D20" s="4">
        <f>'Day 1'!D20+'Day 2'!D20+'Day 3'!D20+'Day 4'!D20+'Day 5'!D20+'Day 6'!D20+'Day 7'!D20+'Day 8'!D20+'Day 9'!D20</f>
        <v>0</v>
      </c>
      <c r="E20" s="4">
        <f>'Day 1'!E20+'Day 2'!E20+'Day 3'!E20+'Day 4'!E20+'Day 5'!E20+'Day 6'!E20+'Day 7'!E20+'Day 8'!E20+'Day 9'!E20</f>
        <v>0</v>
      </c>
      <c r="F20" s="4">
        <f>'Day 1'!F20+'Day 2'!F20+'Day 3'!F20+'Day 4'!F20+'Day 5'!F20+'Day 6'!F20+'Day 7'!F20+'Day 8'!F20+'Day 9'!F20</f>
        <v>0</v>
      </c>
      <c r="G20" s="4">
        <f>'Day 1'!G20+'Day 2'!G20+'Day 3'!G20+'Day 4'!G20+'Day 5'!G20+'Day 6'!G20+'Day 7'!G20+'Day 8'!G20+'Day 9'!G20</f>
        <v>0</v>
      </c>
      <c r="H20" s="1">
        <f t="shared" si="0"/>
        <v>0</v>
      </c>
      <c r="I20" s="13" t="e">
        <f t="shared" si="1"/>
        <v>#NUM!</v>
      </c>
      <c r="W20" s="14">
        <v>20</v>
      </c>
      <c r="X20" s="14">
        <v>15</v>
      </c>
      <c r="Y20" s="14">
        <f>COUNTIF(I:I,"&gt;"&amp;X20)-SUM(Y$4:Y19)</f>
        <v>0</v>
      </c>
    </row>
    <row r="21" spans="1:25">
      <c r="A21" s="1" t="s">
        <v>18</v>
      </c>
      <c r="B21" s="1" t="s">
        <v>38</v>
      </c>
      <c r="C21" s="1" t="s">
        <v>49</v>
      </c>
      <c r="D21" s="4">
        <f>'Day 1'!D21+'Day 2'!D21+'Day 3'!D21+'Day 4'!D21+'Day 5'!D21+'Day 6'!D21+'Day 7'!D21+'Day 8'!D21+'Day 9'!D21</f>
        <v>1</v>
      </c>
      <c r="E21" s="4">
        <f>'Day 1'!E21+'Day 2'!E21+'Day 3'!E21+'Day 4'!E21+'Day 5'!E21+'Day 6'!E21+'Day 7'!E21+'Day 8'!E21+'Day 9'!E21</f>
        <v>2</v>
      </c>
      <c r="F21" s="4">
        <f>'Day 1'!F21+'Day 2'!F21+'Day 3'!F21+'Day 4'!F21+'Day 5'!F21+'Day 6'!F21+'Day 7'!F21+'Day 8'!F21+'Day 9'!F21</f>
        <v>3</v>
      </c>
      <c r="G21" s="4">
        <f>'Day 1'!G21+'Day 2'!G21+'Day 3'!G21+'Day 4'!G21+'Day 5'!G21+'Day 6'!G21+'Day 7'!G21+'Day 8'!G21+'Day 9'!G21</f>
        <v>1</v>
      </c>
      <c r="H21" s="1">
        <f t="shared" si="0"/>
        <v>9</v>
      </c>
      <c r="I21" s="13">
        <f t="shared" si="1"/>
        <v>74.400074685694193</v>
      </c>
      <c r="W21" s="14">
        <v>15</v>
      </c>
      <c r="X21" s="14">
        <v>10</v>
      </c>
      <c r="Y21" s="14">
        <f>COUNTIF(I:I,"&gt;"&amp;X21)-SUM(Y$4:Y20)</f>
        <v>0</v>
      </c>
    </row>
    <row r="22" spans="1:25">
      <c r="A22" s="1" t="s">
        <v>19</v>
      </c>
      <c r="B22" s="1" t="s">
        <v>39</v>
      </c>
      <c r="C22" s="1" t="s">
        <v>49</v>
      </c>
      <c r="D22" s="4">
        <f>'Day 1'!D22+'Day 2'!D22+'Day 3'!D22+'Day 4'!D22+'Day 5'!D22+'Day 6'!D22+'Day 7'!D22+'Day 8'!D22+'Day 9'!D22</f>
        <v>1</v>
      </c>
      <c r="E22" s="4">
        <f>'Day 1'!E22+'Day 2'!E22+'Day 3'!E22+'Day 4'!E22+'Day 5'!E22+'Day 6'!E22+'Day 7'!E22+'Day 8'!E22+'Day 9'!E22</f>
        <v>5</v>
      </c>
      <c r="F22" s="4">
        <f>'Day 1'!F22+'Day 2'!F22+'Day 3'!F22+'Day 4'!F22+'Day 5'!F22+'Day 6'!F22+'Day 7'!F22+'Day 8'!F22+'Day 9'!F22</f>
        <v>6</v>
      </c>
      <c r="G22" s="4">
        <f>'Day 1'!G22+'Day 2'!G22+'Day 3'!G22+'Day 4'!G22+'Day 5'!G22+'Day 6'!G22+'Day 7'!G22+'Day 8'!G22+'Day 9'!G22</f>
        <v>1</v>
      </c>
      <c r="H22" s="1">
        <f t="shared" si="0"/>
        <v>18</v>
      </c>
      <c r="I22" s="13">
        <f t="shared" si="1"/>
        <v>83.359300747122205</v>
      </c>
      <c r="W22" s="14">
        <v>10</v>
      </c>
      <c r="X22" s="14">
        <v>5</v>
      </c>
      <c r="Y22" s="14">
        <f>COUNTIF(I:I,"&gt;"&amp;X22)-SUM(Y$4:Y21)</f>
        <v>0</v>
      </c>
    </row>
    <row r="23" spans="1:25">
      <c r="W23" s="14">
        <v>5</v>
      </c>
      <c r="X23" s="14">
        <v>0</v>
      </c>
      <c r="Y23" s="14">
        <f>COUNTIF(I:I,"&gt;"&amp;X23)-SUM(Y$4:Y22)</f>
        <v>0</v>
      </c>
    </row>
  </sheetData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>
                <anchor moveWithCells="1">
                  <from>
                    <xdr:col>10</xdr:col>
                    <xdr:colOff>266700</xdr:colOff>
                    <xdr:row>6</xdr:row>
                    <xdr:rowOff>254000</xdr:rowOff>
                  </from>
                  <to>
                    <xdr:col>14</xdr:col>
                    <xdr:colOff>444500</xdr:colOff>
                    <xdr:row>7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2" r:id="rId4" name="Scroll Bar 2">
              <controlPr defaultSize="0" autoPict="0">
                <anchor moveWithCells="1">
                  <from>
                    <xdr:col>10</xdr:col>
                    <xdr:colOff>304800</xdr:colOff>
                    <xdr:row>11</xdr:row>
                    <xdr:rowOff>215900</xdr:rowOff>
                  </from>
                  <to>
                    <xdr:col>14</xdr:col>
                    <xdr:colOff>482600</xdr:colOff>
                    <xdr:row>12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3" sqref="D3"/>
    </sheetView>
  </sheetViews>
  <sheetFormatPr baseColWidth="10" defaultRowHeight="15" x14ac:dyDescent="0"/>
  <cols>
    <col min="1" max="1" width="19.6640625" customWidth="1"/>
    <col min="2" max="3" width="24.66406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>
        <v>1</v>
      </c>
      <c r="E3" s="4">
        <v>2</v>
      </c>
      <c r="F3" s="4">
        <v>7</v>
      </c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>
        <v>1</v>
      </c>
      <c r="E4" s="4">
        <v>3</v>
      </c>
      <c r="F4" s="4">
        <v>5</v>
      </c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>
        <v>1</v>
      </c>
      <c r="F5" s="4">
        <v>2</v>
      </c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>
        <v>2</v>
      </c>
      <c r="F7" s="4">
        <v>4</v>
      </c>
      <c r="G7" s="4">
        <v>1</v>
      </c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>
        <v>2</v>
      </c>
      <c r="F8" s="4">
        <v>1</v>
      </c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>
        <v>3</v>
      </c>
      <c r="F9" s="4">
        <v>6</v>
      </c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>
        <v>2</v>
      </c>
      <c r="E11" s="4">
        <v>3</v>
      </c>
      <c r="F11" s="4">
        <v>4</v>
      </c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>
        <v>2</v>
      </c>
      <c r="E12" s="4">
        <v>3</v>
      </c>
      <c r="F12" s="4"/>
      <c r="G12" s="4">
        <v>1</v>
      </c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>
        <v>1</v>
      </c>
      <c r="E13" s="4">
        <v>3</v>
      </c>
      <c r="F13" s="4">
        <v>1</v>
      </c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>
        <v>1</v>
      </c>
      <c r="E14" s="4">
        <v>8</v>
      </c>
      <c r="F14" s="4">
        <v>12</v>
      </c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>
        <v>2</v>
      </c>
      <c r="E16" s="4">
        <v>6</v>
      </c>
      <c r="F16" s="4">
        <v>3</v>
      </c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>
        <v>1</v>
      </c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>
        <v>1</v>
      </c>
      <c r="E18" s="4">
        <v>2</v>
      </c>
      <c r="F18" s="4">
        <v>1</v>
      </c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>
        <v>3</v>
      </c>
      <c r="F19" s="4">
        <v>4</v>
      </c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>
        <v>1</v>
      </c>
      <c r="E21" s="4">
        <v>2</v>
      </c>
      <c r="F21" s="4">
        <v>3</v>
      </c>
      <c r="G21" s="4">
        <v>1</v>
      </c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>
        <v>1</v>
      </c>
      <c r="E22" s="4">
        <v>5</v>
      </c>
      <c r="F22" s="4">
        <v>6</v>
      </c>
      <c r="G22" s="4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6" sqref="E16"/>
    </sheetView>
  </sheetViews>
  <sheetFormatPr baseColWidth="10" defaultRowHeight="15" x14ac:dyDescent="0"/>
  <cols>
    <col min="1" max="1" width="19.6640625" customWidth="1"/>
    <col min="2" max="3" width="24.66406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2" sqref="E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1"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22"/>
    </sheetView>
  </sheetViews>
  <sheetFormatPr baseColWidth="10" defaultRowHeight="15" x14ac:dyDescent="0"/>
  <cols>
    <col min="1" max="1" width="19.6640625" customWidth="1"/>
    <col min="2" max="2" width="24.6640625" customWidth="1"/>
    <col min="3" max="3" width="28.33203125" customWidth="1"/>
    <col min="4" max="4" width="20.6640625" customWidth="1"/>
    <col min="5" max="5" width="14.83203125" customWidth="1"/>
    <col min="6" max="6" width="27.1640625" customWidth="1"/>
    <col min="7" max="7" width="27.83203125" customWidth="1"/>
  </cols>
  <sheetData>
    <row r="1" spans="1:7" s="3" customFormat="1" ht="30">
      <c r="A1" s="2" t="s">
        <v>40</v>
      </c>
      <c r="B1" s="2" t="s">
        <v>41</v>
      </c>
      <c r="C1" s="2" t="s">
        <v>46</v>
      </c>
      <c r="D1" s="2" t="s">
        <v>42</v>
      </c>
      <c r="E1" s="2" t="s">
        <v>43</v>
      </c>
      <c r="F1" s="2" t="s">
        <v>44</v>
      </c>
      <c r="G1" s="2" t="s">
        <v>45</v>
      </c>
    </row>
    <row r="2" spans="1:7" s="3" customFormat="1" ht="30">
      <c r="A2" s="2"/>
      <c r="B2" s="2"/>
      <c r="C2" s="2"/>
      <c r="D2" s="2">
        <v>4</v>
      </c>
      <c r="E2" s="2">
        <v>2</v>
      </c>
      <c r="F2" s="2">
        <v>1</v>
      </c>
      <c r="G2" s="2">
        <v>-2</v>
      </c>
    </row>
    <row r="3" spans="1:7" ht="30">
      <c r="A3" s="1" t="str">
        <f>Total!A3</f>
        <v>Jacob</v>
      </c>
      <c r="B3" s="1" t="str">
        <f>Total!B3</f>
        <v>Smith</v>
      </c>
      <c r="C3" s="1" t="str">
        <f>Total!C3</f>
        <v>Progressive</v>
      </c>
      <c r="D3" s="4"/>
      <c r="E3" s="4"/>
      <c r="F3" s="4"/>
      <c r="G3" s="4"/>
    </row>
    <row r="4" spans="1:7" ht="30">
      <c r="A4" s="1" t="str">
        <f>Total!A4</f>
        <v>Mason</v>
      </c>
      <c r="B4" s="1" t="str">
        <f>Total!B4</f>
        <v>Jones</v>
      </c>
      <c r="C4" s="1" t="str">
        <f>Total!C4</f>
        <v>Progressive</v>
      </c>
      <c r="D4" s="4"/>
      <c r="E4" s="4"/>
      <c r="F4" s="4"/>
      <c r="G4" s="4"/>
    </row>
    <row r="5" spans="1:7" ht="30">
      <c r="A5" s="1" t="str">
        <f>Total!A5</f>
        <v>William</v>
      </c>
      <c r="B5" s="1" t="str">
        <f>Total!B5</f>
        <v>Taylor</v>
      </c>
      <c r="C5" s="1" t="str">
        <f>Total!C5</f>
        <v>Progressive</v>
      </c>
      <c r="D5" s="4"/>
      <c r="E5" s="4"/>
      <c r="F5" s="4"/>
      <c r="G5" s="4"/>
    </row>
    <row r="6" spans="1:7" ht="30">
      <c r="A6" s="1" t="str">
        <f>Total!A6</f>
        <v>Jayden</v>
      </c>
      <c r="B6" s="1" t="str">
        <f>Total!B6</f>
        <v>Brown</v>
      </c>
      <c r="C6" s="1" t="str">
        <f>Total!C6</f>
        <v>Progressive</v>
      </c>
      <c r="D6" s="4"/>
      <c r="E6" s="4"/>
      <c r="F6" s="4"/>
      <c r="G6" s="4"/>
    </row>
    <row r="7" spans="1:7" ht="30">
      <c r="A7" s="1" t="str">
        <f>Total!A7</f>
        <v>Noah</v>
      </c>
      <c r="B7" s="1" t="str">
        <f>Total!B7</f>
        <v>Williams</v>
      </c>
      <c r="C7" s="1" t="str">
        <f>Total!C7</f>
        <v>Progressive</v>
      </c>
      <c r="D7" s="4"/>
      <c r="E7" s="4"/>
      <c r="F7" s="4"/>
      <c r="G7" s="4"/>
    </row>
    <row r="8" spans="1:7" ht="30">
      <c r="A8" s="1" t="str">
        <f>Total!A8</f>
        <v>Michael</v>
      </c>
      <c r="B8" s="1" t="str">
        <f>Total!B8</f>
        <v>Wilson</v>
      </c>
      <c r="C8" s="1" t="str">
        <f>Total!C8</f>
        <v>Progressive</v>
      </c>
      <c r="D8" s="4"/>
      <c r="E8" s="4"/>
      <c r="F8" s="4"/>
      <c r="G8" s="4"/>
    </row>
    <row r="9" spans="1:7" ht="30">
      <c r="A9" s="1" t="str">
        <f>Total!A9</f>
        <v>Ethan</v>
      </c>
      <c r="B9" s="1" t="str">
        <f>Total!B9</f>
        <v>Johnson</v>
      </c>
      <c r="C9" s="1" t="str">
        <f>Total!C9</f>
        <v>Progressive</v>
      </c>
      <c r="D9" s="4"/>
      <c r="E9" s="4"/>
      <c r="F9" s="4"/>
      <c r="G9" s="4"/>
    </row>
    <row r="10" spans="1:7" ht="30">
      <c r="A10" s="1" t="str">
        <f>Total!A10</f>
        <v>Alexander</v>
      </c>
      <c r="B10" s="1" t="str">
        <f>Total!B10</f>
        <v>Davies</v>
      </c>
      <c r="C10" s="1" t="str">
        <f>Total!C10</f>
        <v>Conservative</v>
      </c>
      <c r="D10" s="4"/>
      <c r="E10" s="4"/>
      <c r="F10" s="4"/>
      <c r="G10" s="4"/>
    </row>
    <row r="11" spans="1:7" ht="30">
      <c r="A11" s="1" t="str">
        <f>Total!A11</f>
        <v>Aiden</v>
      </c>
      <c r="B11" s="1" t="str">
        <f>Total!B11</f>
        <v>Robinson</v>
      </c>
      <c r="C11" s="1" t="str">
        <f>Total!C11</f>
        <v>Conservative</v>
      </c>
      <c r="D11" s="4"/>
      <c r="E11" s="4"/>
      <c r="F11" s="4"/>
      <c r="G11" s="4"/>
    </row>
    <row r="12" spans="1:7" ht="30">
      <c r="A12" s="1" t="str">
        <f>Total!A12</f>
        <v>Daniel</v>
      </c>
      <c r="B12" s="1" t="str">
        <f>Total!B12</f>
        <v>Wright</v>
      </c>
      <c r="C12" s="1" t="str">
        <f>Total!C12</f>
        <v>Conservative</v>
      </c>
      <c r="D12" s="4"/>
      <c r="E12" s="4"/>
      <c r="F12" s="4"/>
      <c r="G12" s="4"/>
    </row>
    <row r="13" spans="1:7" ht="30">
      <c r="A13" s="1" t="str">
        <f>Total!A13</f>
        <v>Sophia</v>
      </c>
      <c r="B13" s="1" t="str">
        <f>Total!B13</f>
        <v>Thompson</v>
      </c>
      <c r="C13" s="1" t="str">
        <f>Total!C13</f>
        <v>Conservative</v>
      </c>
      <c r="D13" s="4"/>
      <c r="E13" s="4"/>
      <c r="F13" s="4"/>
      <c r="G13" s="4"/>
    </row>
    <row r="14" spans="1:7" ht="30">
      <c r="A14" s="1" t="str">
        <f>Total!A14</f>
        <v>Isabella</v>
      </c>
      <c r="B14" s="1" t="str">
        <f>Total!B14</f>
        <v>Evans</v>
      </c>
      <c r="C14" s="1" t="str">
        <f>Total!C14</f>
        <v>Conservative</v>
      </c>
      <c r="D14" s="4"/>
      <c r="E14" s="4"/>
      <c r="F14" s="4"/>
      <c r="G14" s="4"/>
    </row>
    <row r="15" spans="1:7" ht="30">
      <c r="A15" s="1" t="str">
        <f>Total!A15</f>
        <v>Emma</v>
      </c>
      <c r="B15" s="1" t="str">
        <f>Total!B15</f>
        <v>Walker</v>
      </c>
      <c r="C15" s="1" t="str">
        <f>Total!C15</f>
        <v>Conservative</v>
      </c>
      <c r="D15" s="4"/>
      <c r="E15" s="4"/>
      <c r="F15" s="4"/>
      <c r="G15" s="4"/>
    </row>
    <row r="16" spans="1:7" ht="30">
      <c r="A16" s="1" t="str">
        <f>Total!A16</f>
        <v>Olvia</v>
      </c>
      <c r="B16" s="1" t="str">
        <f>Total!B16</f>
        <v>White</v>
      </c>
      <c r="C16" s="1" t="str">
        <f>Total!C16</f>
        <v>Conservative</v>
      </c>
      <c r="D16" s="4"/>
      <c r="E16" s="4"/>
      <c r="F16" s="4"/>
      <c r="G16" s="4"/>
    </row>
    <row r="17" spans="1:7" ht="30">
      <c r="A17" s="1" t="str">
        <f>Total!A17</f>
        <v>Ava</v>
      </c>
      <c r="B17" s="1" t="str">
        <f>Total!B17</f>
        <v>Roberts</v>
      </c>
      <c r="C17" s="1" t="str">
        <f>Total!C17</f>
        <v>Conservative</v>
      </c>
      <c r="D17" s="4"/>
      <c r="E17" s="4"/>
      <c r="F17" s="4"/>
      <c r="G17" s="4"/>
    </row>
    <row r="18" spans="1:7" ht="30">
      <c r="A18" s="1" t="str">
        <f>Total!A18</f>
        <v>Emily</v>
      </c>
      <c r="B18" s="1" t="str">
        <f>Total!B18</f>
        <v>Green</v>
      </c>
      <c r="C18" s="1" t="str">
        <f>Total!C18</f>
        <v>Conservative</v>
      </c>
      <c r="D18" s="4"/>
      <c r="E18" s="4"/>
      <c r="F18" s="4"/>
      <c r="G18" s="4"/>
    </row>
    <row r="19" spans="1:7" ht="30">
      <c r="A19" s="1" t="str">
        <f>Total!A19</f>
        <v>Abigail</v>
      </c>
      <c r="B19" s="1" t="str">
        <f>Total!B19</f>
        <v>Hall</v>
      </c>
      <c r="C19" s="1" t="str">
        <f>Total!C19</f>
        <v>Indeterminate</v>
      </c>
      <c r="D19" s="4"/>
      <c r="E19" s="4"/>
      <c r="F19" s="4"/>
      <c r="G19" s="4"/>
    </row>
    <row r="20" spans="1:7" ht="30">
      <c r="A20" s="1" t="str">
        <f>Total!A20</f>
        <v>Madison</v>
      </c>
      <c r="B20" s="1" t="str">
        <f>Total!B20</f>
        <v>Wood</v>
      </c>
      <c r="C20" s="1" t="str">
        <f>Total!C20</f>
        <v>Indeterminate</v>
      </c>
      <c r="D20" s="4"/>
      <c r="E20" s="4"/>
      <c r="F20" s="4"/>
      <c r="G20" s="4"/>
    </row>
    <row r="21" spans="1:7" ht="30">
      <c r="A21" s="1" t="str">
        <f>Total!A21</f>
        <v>Mia</v>
      </c>
      <c r="B21" s="1" t="str">
        <f>Total!B21</f>
        <v>Jackson</v>
      </c>
      <c r="C21" s="1" t="str">
        <f>Total!C21</f>
        <v>Indeterminate</v>
      </c>
      <c r="D21" s="4"/>
      <c r="E21" s="4"/>
      <c r="F21" s="4"/>
      <c r="G21" s="4"/>
    </row>
    <row r="22" spans="1:7" ht="30">
      <c r="A22" s="1" t="str">
        <f>Total!A22</f>
        <v>Chloe</v>
      </c>
      <c r="B22" s="1" t="str">
        <f>Total!B22</f>
        <v>Clarke</v>
      </c>
      <c r="C22" s="1" t="str">
        <f>Total!C22</f>
        <v>Indeterminate</v>
      </c>
      <c r="D22" s="4"/>
      <c r="E22" s="4"/>
      <c r="F22" s="4"/>
      <c r="G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Total</vt:lpstr>
      <vt:lpstr>Day 1</vt:lpstr>
      <vt:lpstr>Day 2</vt:lpstr>
      <vt:lpstr>Day 3</vt:lpstr>
      <vt:lpstr>Day 4</vt:lpstr>
      <vt:lpstr>Day 5</vt:lpstr>
      <vt:lpstr>Day 6</vt:lpstr>
      <vt:lpstr>Day 7</vt:lpstr>
      <vt:lpstr>Day 8</vt:lpstr>
      <vt:lpstr>Day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 University</dc:creator>
  <cp:lastModifiedBy>Tony Crider</cp:lastModifiedBy>
  <dcterms:created xsi:type="dcterms:W3CDTF">2012-08-24T18:42:59Z</dcterms:created>
  <dcterms:modified xsi:type="dcterms:W3CDTF">2013-02-25T20:41:51Z</dcterms:modified>
</cp:coreProperties>
</file>